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<sst xmlns="http://schemas.openxmlformats.org/spreadsheetml/2006/main" count="23" uniqueCount="23">
  <si>
    <t>Slaglængde mm</t>
  </si>
  <si>
    <t>Boring mm</t>
  </si>
  <si>
    <t>Antal cylindre</t>
  </si>
  <si>
    <t>Beregnet slagvolumen cm3</t>
  </si>
  <si>
    <t>Kompressionsforhold 1:</t>
  </si>
  <si>
    <t>Beregnet slagvolumen per cyl. Cm3</t>
  </si>
  <si>
    <t>Org. toppakning tykkelse mm</t>
  </si>
  <si>
    <t>Org. toppakning andel af forbrændingskammer cm3</t>
  </si>
  <si>
    <t>Forbrændingskammer minus toppakning cm3</t>
  </si>
  <si>
    <t>Materiale fjernet af blok og top mm</t>
  </si>
  <si>
    <t>Nyt forbrændingskammer cm3</t>
  </si>
  <si>
    <t>Rumfang af fjernet materiale cm3</t>
  </si>
  <si>
    <t>Nyt kompressionsforhold med org. toppakning 1:</t>
  </si>
  <si>
    <t>Original</t>
  </si>
  <si>
    <t>Ændret</t>
  </si>
  <si>
    <t>Forbrændingskammer incl. toppakning cm3</t>
  </si>
  <si>
    <t>Tykkelse af org. toppakning mm</t>
  </si>
  <si>
    <t>Tykkelse af ny toppakning mm</t>
  </si>
  <si>
    <t>Ændring af højde mm</t>
  </si>
  <si>
    <t>Beregning af Supra toppakning</t>
  </si>
  <si>
    <t>Indsæt tykkelsen af den ønskede nye pakning i det grå felt og beregningen
 vises med rødt..</t>
  </si>
  <si>
    <t>Der er forskellige meniger om tykkelsen på den originale toppakning. 
De anvendte 1,2 mm, er min mening. En brugt pakning måler varierende et sted mellem 1,2 og 1,4 mm.
Har du en anden menig, kan du ændre tallet i det gule felt.</t>
  </si>
  <si>
    <t>K. Sihm - SONID 045 
21.10.2004.</t>
  </si>
</sst>
</file>

<file path=xl/styles.xml><?xml version="1.0" encoding="utf-8"?>
<styleSheet xmlns="http://schemas.openxmlformats.org/spreadsheetml/2006/main">
  <numFmts count="1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
    <numFmt numFmtId="165" formatCode="0.000"/>
    <numFmt numFmtId="166" formatCode="0.0000"/>
    <numFmt numFmtId="167" formatCode="0.00000"/>
  </numFmts>
  <fonts count="3">
    <font>
      <sz val="10"/>
      <name val="Arial"/>
      <family val="0"/>
    </font>
    <font>
      <b/>
      <sz val="10"/>
      <color indexed="10"/>
      <name val="Arial"/>
      <family val="2"/>
    </font>
    <font>
      <b/>
      <sz val="10"/>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13">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7">
    <xf numFmtId="0" fontId="0" fillId="0" borderId="0" xfId="0" applyAlignment="1">
      <alignment/>
    </xf>
    <xf numFmtId="0" fontId="0" fillId="0" borderId="0" xfId="0" applyAlignment="1">
      <alignment horizontal="center"/>
    </xf>
    <xf numFmtId="0" fontId="2" fillId="0" borderId="0" xfId="0" applyFont="1" applyAlignment="1">
      <alignment/>
    </xf>
    <xf numFmtId="164" fontId="0" fillId="0" borderId="1" xfId="0" applyNumberFormat="1" applyBorder="1" applyAlignment="1">
      <alignment horizontal="center"/>
    </xf>
    <xf numFmtId="0" fontId="0" fillId="0" borderId="1" xfId="0" applyBorder="1" applyAlignment="1">
      <alignment horizontal="center"/>
    </xf>
    <xf numFmtId="1" fontId="0" fillId="0" borderId="1" xfId="0" applyNumberFormat="1" applyBorder="1" applyAlignment="1">
      <alignment horizontal="center"/>
    </xf>
    <xf numFmtId="2" fontId="0" fillId="0" borderId="1" xfId="0" applyNumberFormat="1" applyBorder="1" applyAlignment="1">
      <alignment horizontal="center"/>
    </xf>
    <xf numFmtId="0" fontId="0" fillId="0" borderId="0" xfId="0" applyFont="1" applyAlignment="1">
      <alignment wrapText="1"/>
    </xf>
    <xf numFmtId="0" fontId="0" fillId="0" borderId="2" xfId="0" applyBorder="1" applyAlignment="1">
      <alignment/>
    </xf>
    <xf numFmtId="2" fontId="0" fillId="0" borderId="3" xfId="0" applyNumberFormat="1" applyBorder="1" applyAlignment="1">
      <alignment horizontal="center"/>
    </xf>
    <xf numFmtId="0" fontId="0" fillId="0" borderId="4" xfId="0" applyBorder="1" applyAlignment="1">
      <alignment/>
    </xf>
    <xf numFmtId="2" fontId="0" fillId="0" borderId="5" xfId="0" applyNumberFormat="1" applyBorder="1" applyAlignment="1">
      <alignment horizontal="center"/>
    </xf>
    <xf numFmtId="2" fontId="1" fillId="0" borderId="6" xfId="0" applyNumberFormat="1" applyFont="1" applyBorder="1" applyAlignment="1">
      <alignment horizontal="center"/>
    </xf>
    <xf numFmtId="0" fontId="0" fillId="0" borderId="0" xfId="0" applyAlignment="1">
      <alignment/>
    </xf>
    <xf numFmtId="0" fontId="0" fillId="2" borderId="0" xfId="0" applyFill="1" applyAlignment="1">
      <alignment/>
    </xf>
    <xf numFmtId="0" fontId="0" fillId="2" borderId="0" xfId="0" applyFill="1" applyAlignment="1">
      <alignment wrapText="1"/>
    </xf>
    <xf numFmtId="2" fontId="0" fillId="2" borderId="3" xfId="0" applyNumberFormat="1" applyFill="1" applyBorder="1" applyAlignment="1">
      <alignment horizontal="center"/>
    </xf>
    <xf numFmtId="2" fontId="0" fillId="3" borderId="3" xfId="0" applyNumberFormat="1" applyFill="1" applyBorder="1" applyAlignment="1">
      <alignment horizontal="center"/>
    </xf>
    <xf numFmtId="0" fontId="0" fillId="3" borderId="0" xfId="0" applyFill="1" applyAlignment="1">
      <alignment wrapText="1"/>
    </xf>
    <xf numFmtId="0" fontId="0" fillId="0" borderId="0" xfId="0" applyFill="1" applyAlignment="1">
      <alignment wrapText="1"/>
    </xf>
    <xf numFmtId="0" fontId="0" fillId="0" borderId="0" xfId="0" applyFill="1" applyAlignment="1">
      <alignment/>
    </xf>
    <xf numFmtId="0" fontId="0" fillId="0" borderId="7" xfId="0" applyBorder="1" applyAlignment="1">
      <alignment/>
    </xf>
    <xf numFmtId="164" fontId="0" fillId="0" borderId="8" xfId="0" applyNumberFormat="1" applyBorder="1" applyAlignment="1">
      <alignment horizontal="center"/>
    </xf>
    <xf numFmtId="2" fontId="0" fillId="0" borderId="9" xfId="0" applyNumberFormat="1" applyFill="1" applyBorder="1" applyAlignment="1">
      <alignment horizontal="center"/>
    </xf>
    <xf numFmtId="0" fontId="0" fillId="0" borderId="10" xfId="0" applyBorder="1" applyAlignment="1">
      <alignment/>
    </xf>
    <xf numFmtId="0" fontId="2" fillId="0" borderId="11" xfId="0" applyFont="1" applyBorder="1" applyAlignment="1">
      <alignment horizontal="center"/>
    </xf>
    <xf numFmtId="0" fontId="2" fillId="0" borderId="12" xfId="0" applyFont="1" applyBorder="1" applyAlignment="1">
      <alignment horizontal="center"/>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5"/>
  <sheetViews>
    <sheetView tabSelected="1" workbookViewId="0" topLeftCell="A1">
      <selection activeCell="D14" sqref="D14"/>
    </sheetView>
  </sheetViews>
  <sheetFormatPr defaultColWidth="9.140625" defaultRowHeight="12.75"/>
  <cols>
    <col min="1" max="1" width="44.8515625" style="0" customWidth="1"/>
    <col min="2" max="2" width="9.140625" style="1" customWidth="1"/>
  </cols>
  <sheetData>
    <row r="1" ht="12.75">
      <c r="A1" s="2" t="s">
        <v>19</v>
      </c>
    </row>
    <row r="2" ht="26.25" thickBot="1">
      <c r="A2" s="7" t="s">
        <v>22</v>
      </c>
    </row>
    <row r="3" spans="1:3" ht="13.5" thickBot="1">
      <c r="A3" s="24"/>
      <c r="B3" s="25" t="s">
        <v>13</v>
      </c>
      <c r="C3" s="26" t="s">
        <v>14</v>
      </c>
    </row>
    <row r="4" spans="1:3" ht="12.75">
      <c r="A4" s="21" t="s">
        <v>1</v>
      </c>
      <c r="B4" s="22">
        <v>83</v>
      </c>
      <c r="C4" s="23">
        <v>83</v>
      </c>
    </row>
    <row r="5" spans="1:3" ht="12.75">
      <c r="A5" s="8" t="s">
        <v>0</v>
      </c>
      <c r="B5" s="3">
        <v>91</v>
      </c>
      <c r="C5" s="9">
        <v>91</v>
      </c>
    </row>
    <row r="6" spans="1:3" ht="12.75">
      <c r="A6" s="8" t="s">
        <v>2</v>
      </c>
      <c r="B6" s="4">
        <v>6</v>
      </c>
      <c r="C6" s="9">
        <v>6</v>
      </c>
    </row>
    <row r="7" spans="1:3" ht="12.75">
      <c r="A7" s="8" t="s">
        <v>3</v>
      </c>
      <c r="B7" s="5">
        <f>22*B4*B4*B5*B6/7/4/1000</f>
        <v>2955.381</v>
      </c>
      <c r="C7" s="9">
        <f>22*C4*C4*C5*C6/7/4/1000</f>
        <v>2955.381</v>
      </c>
    </row>
    <row r="8" spans="1:3" ht="12.75">
      <c r="A8" s="8" t="s">
        <v>5</v>
      </c>
      <c r="B8" s="3">
        <f>B7/B6</f>
        <v>492.5635</v>
      </c>
      <c r="C8" s="9">
        <f>C7/C6</f>
        <v>492.5635</v>
      </c>
    </row>
    <row r="9" spans="1:3" ht="12.75">
      <c r="A9" s="8" t="s">
        <v>4</v>
      </c>
      <c r="B9" s="4">
        <v>8.4</v>
      </c>
      <c r="C9" s="9">
        <v>8.4</v>
      </c>
    </row>
    <row r="10" spans="1:3" ht="12.75">
      <c r="A10" s="8" t="s">
        <v>15</v>
      </c>
      <c r="B10" s="6">
        <f>B8/B9</f>
        <v>58.6385119047619</v>
      </c>
      <c r="C10" s="9">
        <f>C8/C9</f>
        <v>58.6385119047619</v>
      </c>
    </row>
    <row r="11" spans="1:3" ht="12.75">
      <c r="A11" s="8" t="s">
        <v>6</v>
      </c>
      <c r="B11" s="4">
        <v>1.2</v>
      </c>
      <c r="C11" s="9">
        <v>1.2</v>
      </c>
    </row>
    <row r="12" spans="1:3" ht="12.75">
      <c r="A12" s="8" t="s">
        <v>7</v>
      </c>
      <c r="B12" s="6">
        <f>22/7*B4*B4/4/1000*B11</f>
        <v>6.495342857142856</v>
      </c>
      <c r="C12" s="9">
        <f>22/7*C4*C4/4/1000*C11</f>
        <v>6.495342857142856</v>
      </c>
    </row>
    <row r="13" spans="1:3" ht="12.75">
      <c r="A13" s="8" t="s">
        <v>8</v>
      </c>
      <c r="B13" s="6">
        <f>B10-B12</f>
        <v>52.14316904761904</v>
      </c>
      <c r="C13" s="9">
        <f>C10-C12</f>
        <v>52.14316904761904</v>
      </c>
    </row>
    <row r="14" spans="1:3" ht="12.75">
      <c r="A14" s="8" t="s">
        <v>16</v>
      </c>
      <c r="B14" s="4">
        <v>1.2</v>
      </c>
      <c r="C14" s="16">
        <v>1</v>
      </c>
    </row>
    <row r="15" spans="1:3" ht="12.75">
      <c r="A15" s="8" t="s">
        <v>9</v>
      </c>
      <c r="B15" s="4"/>
      <c r="C15" s="9">
        <v>0.53</v>
      </c>
    </row>
    <row r="16" spans="1:3" ht="12.75">
      <c r="A16" s="8" t="s">
        <v>17</v>
      </c>
      <c r="B16" s="4"/>
      <c r="C16" s="17">
        <v>1.2</v>
      </c>
    </row>
    <row r="17" spans="1:3" ht="12.75">
      <c r="A17" s="8" t="s">
        <v>18</v>
      </c>
      <c r="B17" s="4"/>
      <c r="C17" s="9">
        <f>-C14-C15+C16</f>
        <v>-0.33000000000000007</v>
      </c>
    </row>
    <row r="18" spans="1:3" ht="12.75">
      <c r="A18" s="8" t="s">
        <v>11</v>
      </c>
      <c r="B18" s="6"/>
      <c r="C18" s="9">
        <f>22/7/4*C4*C4*C17/1000</f>
        <v>-1.7862192857142858</v>
      </c>
    </row>
    <row r="19" spans="1:3" ht="12.75">
      <c r="A19" s="8" t="s">
        <v>10</v>
      </c>
      <c r="B19" s="6"/>
      <c r="C19" s="9">
        <f>C10+C18</f>
        <v>56.85229261904761</v>
      </c>
    </row>
    <row r="20" spans="1:3" ht="12.75">
      <c r="A20" s="8"/>
      <c r="B20" s="4"/>
      <c r="C20" s="9"/>
    </row>
    <row r="21" spans="1:3" ht="13.5" thickBot="1">
      <c r="A21" s="10" t="s">
        <v>12</v>
      </c>
      <c r="B21" s="11"/>
      <c r="C21" s="12">
        <f>C8/C19</f>
        <v>8.663916217073945</v>
      </c>
    </row>
    <row r="23" spans="1:3" ht="54" customHeight="1">
      <c r="A23" s="15" t="s">
        <v>21</v>
      </c>
      <c r="B23" s="14"/>
      <c r="C23" s="14"/>
    </row>
    <row r="24" spans="1:3" ht="6" customHeight="1">
      <c r="A24" s="19"/>
      <c r="B24" s="20"/>
      <c r="C24" s="20"/>
    </row>
    <row r="25" spans="1:3" ht="24.75" customHeight="1">
      <c r="A25" s="18" t="s">
        <v>20</v>
      </c>
      <c r="B25" s="13"/>
      <c r="C25" s="13"/>
    </row>
  </sheetData>
  <mergeCells count="2">
    <mergeCell ref="A23:C23"/>
    <mergeCell ref="A25:C25"/>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dc:creator>
  <cp:keywords/>
  <dc:description/>
  <cp:lastModifiedBy>KS</cp:lastModifiedBy>
  <dcterms:created xsi:type="dcterms:W3CDTF">2004-10-21T18:10:03Z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